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DD16E846-5BAF-479A-ACF3-1BD026F284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jX/CIk/CXxccw6+Awt0sDYW5K7IQ=="/>
    </ext>
  </extLst>
</workbook>
</file>

<file path=xl/calcChain.xml><?xml version="1.0" encoding="utf-8"?>
<calcChain xmlns="http://schemas.openxmlformats.org/spreadsheetml/2006/main">
  <c r="O17" i="1" l="1"/>
  <c r="O18" i="1" s="1"/>
  <c r="O19" i="1" s="1"/>
  <c r="O20" i="1" s="1"/>
  <c r="O21" i="1" s="1"/>
  <c r="O22" i="1" s="1"/>
  <c r="O23" i="1" s="1"/>
  <c r="O24" i="1" s="1"/>
  <c r="O25" i="1" s="1"/>
  <c r="B17" i="1" l="1"/>
  <c r="B18" i="1" s="1"/>
  <c r="B19" i="1" s="1"/>
  <c r="A17" i="1"/>
  <c r="A18" i="1" s="1"/>
  <c r="S18" i="1"/>
  <c r="R18" i="1"/>
  <c r="S17" i="1"/>
  <c r="R17" i="1"/>
  <c r="A19" i="1" l="1"/>
  <c r="R19" i="1"/>
  <c r="S19" i="1"/>
  <c r="S20" i="1" l="1"/>
  <c r="R20" i="1"/>
  <c r="B20" i="1"/>
  <c r="A20" i="1"/>
  <c r="A21" i="1" l="1"/>
  <c r="A22" i="1" s="1"/>
  <c r="B21" i="1"/>
  <c r="B22" i="1" s="1"/>
  <c r="S21" i="1"/>
  <c r="R21" i="1"/>
  <c r="B23" i="1" l="1"/>
  <c r="S22" i="1"/>
  <c r="R22" i="1"/>
  <c r="R23" i="1" l="1"/>
  <c r="B24" i="1"/>
  <c r="S23" i="1"/>
  <c r="A23" i="1"/>
  <c r="A24" i="1" l="1"/>
  <c r="S24" i="1"/>
  <c r="R24" i="1"/>
  <c r="A25" i="1" l="1"/>
  <c r="O26" i="1"/>
  <c r="S25" i="1"/>
  <c r="R25" i="1"/>
  <c r="B25" i="1"/>
  <c r="O27" i="1" l="1"/>
  <c r="S26" i="1"/>
  <c r="R26" i="1"/>
  <c r="B26" i="1"/>
  <c r="A26" i="1"/>
  <c r="A27" i="1" s="1"/>
  <c r="B27" i="1" l="1"/>
  <c r="R27" i="1"/>
  <c r="O28" i="1"/>
  <c r="S27" i="1"/>
  <c r="S28" i="1" l="1"/>
  <c r="R28" i="1"/>
  <c r="O29" i="1"/>
  <c r="A28" i="1"/>
  <c r="B28" i="1"/>
  <c r="B29" i="1" s="1"/>
  <c r="A29" i="1" l="1"/>
  <c r="O30" i="1"/>
  <c r="S29" i="1"/>
  <c r="R29" i="1"/>
  <c r="A30" i="1" l="1"/>
  <c r="B30" i="1"/>
  <c r="O31" i="1"/>
  <c r="S30" i="1"/>
  <c r="R30" i="1"/>
  <c r="R31" i="1" l="1"/>
  <c r="O32" i="1"/>
  <c r="S31" i="1"/>
  <c r="A31" i="1"/>
  <c r="A32" i="1" s="1"/>
  <c r="B31" i="1"/>
  <c r="B32" i="1" s="1"/>
  <c r="S32" i="1" l="1"/>
  <c r="R32" i="1"/>
  <c r="O33" i="1"/>
  <c r="S33" i="1" l="1"/>
  <c r="O34" i="1"/>
  <c r="R33" i="1"/>
  <c r="B33" i="1"/>
  <c r="B34" i="1" s="1"/>
  <c r="A33" i="1"/>
  <c r="A34" i="1" s="1"/>
  <c r="S34" i="1" l="1"/>
  <c r="J33" i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34" i="1"/>
  <c r="I33" i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<sst xmlns="http://schemas.openxmlformats.org/spreadsheetml/2006/main" count="109" uniqueCount="70">
  <si>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</si>
  <si>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</si>
  <si>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</si>
  <si>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</si>
  <si>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</si>
  <si>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</si>
  <si>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</si>
  <si>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</si>
  <si>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</si>
  <si>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</si>
  <si>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</si>
  <si>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</si>
  <si>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</si>
  <si>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</si>
  <si>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</si>
  <si>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</si>
  <si>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</si>
  <si>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</si>
  <si>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</si>
  <si>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</si>
  <si>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</si>
  <si>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</si>
  <si>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</si>
  <si>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</si>
  <si>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</si>
  <si>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</si>
  <si>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</si>
  <si>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Suseni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</si>
  <si>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</si>
  <si>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</si>
  <si>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</si>
  <si>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</si>
  <si>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</si>
  <si>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</si>
  <si>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</si>
  <si>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</si>
  <si>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</si>
  <si>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</si>
  <si>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</si>
  <si>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</si>
  <si>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</si>
  <si>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</si>
  <si>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</si>
  <si>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</si>
  <si>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</si>
  <si>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</si>
  <si>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S</t>
  </si>
  <si>
    <t>Valeni-Podgoria</t>
  </si>
  <si>
    <t>Vranesti Ramificatie</t>
  </si>
  <si>
    <t>Calinesti Primarie</t>
  </si>
  <si>
    <t>Gorganu Ramificatie</t>
  </si>
  <si>
    <t>Topoloveni</t>
  </si>
  <si>
    <t>Carciumaresti1</t>
  </si>
  <si>
    <t>Carciumaresti2</t>
  </si>
  <si>
    <t>Leordeni</t>
  </si>
  <si>
    <t>Suseni ramificatie</t>
  </si>
  <si>
    <t>Schitu Scoicesti</t>
  </si>
  <si>
    <t>D</t>
  </si>
  <si>
    <t>Glambocelu</t>
  </si>
  <si>
    <t>Chitesti</t>
  </si>
  <si>
    <t>Bogati Targ</t>
  </si>
  <si>
    <t>Bogati Primarie</t>
  </si>
  <si>
    <t>Bujoi</t>
  </si>
  <si>
    <t>Suseni</t>
  </si>
  <si>
    <t>1=7</t>
  </si>
  <si>
    <t>EMITENT,</t>
  </si>
  <si>
    <t>Pitesti Atg. Astra Tours Dob</t>
  </si>
  <si>
    <t>Ciocanesti</t>
  </si>
  <si>
    <t>Stefanesti</t>
  </si>
  <si>
    <t>073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</si>
</sst>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2" fillId="0" borderId="11" xfId="0" applyNumberFormat="1" applyFont="1" applyBorder="1"/>
    <xf numFmtId="20" fontId="1" fillId="0" borderId="11" xfId="0" applyNumberFormat="1" applyFont="1" applyBorder="1"/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20" fontId="1" fillId="0" borderId="18" xfId="0" applyNumberFormat="1" applyFont="1" applyBorder="1"/>
    <xf numFmtId="0" fontId="1" fillId="0" borderId="18" xfId="0" applyFont="1" applyBorder="1" applyAlignment="1">
      <alignment horizontal="center"/>
    </xf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/>
    <xf numFmtId="0" fontId="1" fillId="0" borderId="18" xfId="0" applyFont="1" applyBorder="1" applyAlignment="1">
      <alignment horizontal="right"/>
    </xf>
    <xf numFmtId="0" fontId="8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0" fontId="1" fillId="0" borderId="18" xfId="0" applyFont="1" applyBorder="1"/>
    <xf numFmtId="0" fontId="0" fillId="0" borderId="18" xfId="0" applyBorder="1"/>
    <xf numFmtId="20" fontId="2" fillId="0" borderId="18" xfId="0" applyNumberFormat="1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0" fontId="1" fillId="0" borderId="21" xfId="0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" fillId="0" borderId="11" xfId="0" applyFont="1" applyBorder="1" applyAlignment="1">
      <alignment horizontal="left" wrapText="1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9"/>
  <sheetViews>
    <sheetView tabSelected="1" workbookViewId="0">
      <selection activeCell="Q11" sqref="Q11"/>
    </sheetView>
  </sheetViews>
  <sheetFormatPr defaultColWidth="14.42578125" defaultRowHeight="15" customHeight="1" x14ac:dyDescent="0.2"/>
  <cols>
    <col min="1" max="5" width="5.7109375" customWidth="1"/>
    <col min="6" max="6" width="4.7109375" customWidth="1"/>
    <col min="7" max="7" width="6.7109375" customWidth="1"/>
    <col min="8" max="8" width="28.7109375" customWidth="1"/>
    <col min="9" max="13" width="5.710937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5" t="s">
        <v>21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7" t="s">
        <v>24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42</v>
      </c>
    </row>
    <row r="9" spans="1:28" ht="15.75" customHeight="1" x14ac:dyDescent="0.25">
      <c r="A9" s="68"/>
      <c r="B9" s="66"/>
      <c r="C9" s="66"/>
      <c r="D9" s="66"/>
      <c r="E9" s="66"/>
      <c r="F9" s="66"/>
      <c r="G9" s="66"/>
      <c r="H9" s="66"/>
      <c r="I9" s="12"/>
      <c r="J9" s="12"/>
      <c r="K9" s="13"/>
      <c r="L9" s="13"/>
      <c r="M9" s="13"/>
    </row>
    <row r="10" spans="1:28" ht="15" customHeight="1" x14ac:dyDescent="0.25">
      <c r="A10" s="68" t="s">
        <v>27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</row>
    <row r="11" spans="1:28" ht="16.5" customHeight="1" x14ac:dyDescent="0.25">
      <c r="A11" s="12" t="s">
        <v>28</v>
      </c>
      <c r="B11" s="12"/>
      <c r="C11" s="12"/>
      <c r="D11" s="12"/>
      <c r="E11" s="14" t="s">
        <v>69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9" t="s">
        <v>29</v>
      </c>
      <c r="B12" s="70"/>
      <c r="C12" s="70"/>
      <c r="D12" s="70"/>
      <c r="E12" s="70"/>
      <c r="F12" s="15" t="s">
        <v>30</v>
      </c>
      <c r="G12" s="16" t="s">
        <v>31</v>
      </c>
      <c r="H12" s="16" t="s">
        <v>32</v>
      </c>
      <c r="I12" s="62" t="s">
        <v>33</v>
      </c>
      <c r="J12" s="63"/>
      <c r="K12" s="63"/>
      <c r="L12" s="63"/>
      <c r="M12" s="64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2" t="s">
        <v>34</v>
      </c>
      <c r="B13" s="63"/>
      <c r="C13" s="63"/>
      <c r="D13" s="63"/>
      <c r="E13" s="64"/>
      <c r="F13" s="18"/>
      <c r="G13" s="19" t="s">
        <v>35</v>
      </c>
      <c r="H13" s="20" t="s">
        <v>36</v>
      </c>
      <c r="I13" s="62" t="s">
        <v>34</v>
      </c>
      <c r="J13" s="63"/>
      <c r="K13" s="63"/>
      <c r="L13" s="63"/>
      <c r="M13" s="64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/>
      <c r="D15" s="27"/>
      <c r="E15" s="27"/>
      <c r="F15" s="28"/>
      <c r="G15" s="28"/>
      <c r="H15" s="29"/>
      <c r="I15" s="27" t="s">
        <v>23</v>
      </c>
      <c r="J15" s="27" t="s">
        <v>23</v>
      </c>
      <c r="K15" s="27"/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0.73263888888888884</v>
      </c>
      <c r="B16" s="32">
        <v>0.60763888888888884</v>
      </c>
      <c r="C16" s="33"/>
      <c r="D16" s="34"/>
      <c r="E16" s="34"/>
      <c r="F16" s="35"/>
      <c r="G16" s="36">
        <v>0</v>
      </c>
      <c r="H16" s="61" t="s">
        <v>66</v>
      </c>
      <c r="I16" s="41">
        <f t="shared" ref="I16:J18" si="0">I17+TIME(0,0,(3600*($O17-$O16)/(INDEX($T$5:$AB$6,MATCH(I$15,$S$5:$S$6,0),MATCH(CONCATENATE($P17,$Q17),$T$4:$AB$4,0)))+$T$8))</f>
        <v>0.31464120370370363</v>
      </c>
      <c r="J16" s="41">
        <f t="shared" si="0"/>
        <v>0.7035300925925928</v>
      </c>
      <c r="K16" s="34"/>
      <c r="L16" s="34"/>
      <c r="M16" s="37"/>
      <c r="O16" s="5">
        <v>0</v>
      </c>
      <c r="P16" s="38"/>
      <c r="Q16" s="38"/>
      <c r="R16" s="39"/>
    </row>
    <row r="17" spans="1:23" ht="13.5" customHeight="1" x14ac:dyDescent="0.25">
      <c r="A17" s="40">
        <f t="shared" ref="A17:B17" si="1">A16+TIME(0,0,(3600*($O17-$O16)/(INDEX($T$5:$AB$6,MATCH(A$15,$S$5:$S$6,0),MATCH(CONCATENATE($P17,$Q17),$T$4:$AB$4,0)))+$T$8))</f>
        <v>0.73753472222222216</v>
      </c>
      <c r="B17" s="41">
        <f t="shared" si="1"/>
        <v>0.61253472222222216</v>
      </c>
      <c r="C17" s="42"/>
      <c r="D17" s="42"/>
      <c r="E17" s="42"/>
      <c r="F17" s="48">
        <v>5.3</v>
      </c>
      <c r="G17" s="49">
        <v>1</v>
      </c>
      <c r="H17" s="50" t="s">
        <v>68</v>
      </c>
      <c r="I17" s="41">
        <f t="shared" si="0"/>
        <v>0.30974537037037031</v>
      </c>
      <c r="J17" s="41">
        <f t="shared" si="0"/>
        <v>0.69863425925925948</v>
      </c>
      <c r="K17" s="42"/>
      <c r="L17" s="42"/>
      <c r="M17" s="44"/>
      <c r="O17" s="5">
        <f t="shared" ref="O17:O34" si="2">O16+F17</f>
        <v>5.3</v>
      </c>
      <c r="P17" s="8">
        <v>1</v>
      </c>
      <c r="Q17" s="45" t="s">
        <v>46</v>
      </c>
      <c r="R17" s="46">
        <f t="shared" ref="R17:S17" si="3">TIME(0,0,(3600*($O17-$O16)/(INDEX($T$5:$AB$6,MATCH(R$15,$S$5:$S$6,0),MATCH((CONCATENATE($P17,$Q17)),$T$4:$AB$4,0)))))</f>
        <v>4.409722222222222E-3</v>
      </c>
      <c r="S17" s="46">
        <f t="shared" si="3"/>
        <v>5.5208333333333333E-3</v>
      </c>
      <c r="T17" s="1"/>
      <c r="U17" s="47"/>
      <c r="V17" s="1"/>
      <c r="W17" s="1"/>
    </row>
    <row r="18" spans="1:23" ht="13.5" customHeight="1" x14ac:dyDescent="0.25">
      <c r="A18" s="40">
        <f t="shared" ref="A18:B18" si="4">A17+TIME(0,0,(3600*($O18-$O17)/(INDEX($T$5:$AB$6,MATCH(A$15,$S$5:$S$6,0),MATCH(CONCATENATE($P18,$Q18),$T$4:$AB$4,0)))+$T$8))</f>
        <v>0.74101851851851841</v>
      </c>
      <c r="B18" s="41">
        <f t="shared" si="4"/>
        <v>0.61601851851851841</v>
      </c>
      <c r="C18" s="42"/>
      <c r="D18" s="42"/>
      <c r="E18" s="42"/>
      <c r="F18" s="48">
        <v>3.6</v>
      </c>
      <c r="G18" s="49">
        <v>2</v>
      </c>
      <c r="H18" s="50" t="s">
        <v>67</v>
      </c>
      <c r="I18" s="41">
        <f t="shared" si="0"/>
        <v>0.30626157407407401</v>
      </c>
      <c r="J18" s="41">
        <f t="shared" si="0"/>
        <v>0.69515046296296323</v>
      </c>
      <c r="K18" s="42"/>
      <c r="L18" s="42"/>
      <c r="M18" s="44"/>
      <c r="O18" s="5">
        <f t="shared" si="2"/>
        <v>8.9</v>
      </c>
      <c r="P18" s="8">
        <v>1</v>
      </c>
      <c r="Q18" s="45" t="s">
        <v>46</v>
      </c>
      <c r="R18" s="46">
        <f t="shared" ref="R18:S18" si="5">TIME(0,0,(3600*($O18-$O17)/(INDEX($T$5:$AB$6,MATCH(R$15,$S$5:$S$6,0),MATCH((CONCATENATE($P18,$Q18)),$T$4:$AB$4,0)))))</f>
        <v>2.9976851851851848E-3</v>
      </c>
      <c r="S18" s="46">
        <f t="shared" si="5"/>
        <v>3.7500000000000003E-3</v>
      </c>
      <c r="T18" s="1"/>
      <c r="U18" s="47"/>
      <c r="V18" s="1"/>
      <c r="W18" s="1"/>
    </row>
    <row r="19" spans="1:23" ht="13.5" customHeight="1" x14ac:dyDescent="0.25">
      <c r="A19" s="40">
        <f t="shared" ref="A19:B19" si="6">A18+TIME(0,0,(3600*($O19-$O18)/(INDEX($T$5:$AB$6,MATCH(A$15,$S$5:$S$6,0),MATCH(CONCATENATE($P19,$Q19),$T$4:$AB$4,0)))+$T$8))</f>
        <v>0.74317129629629619</v>
      </c>
      <c r="B19" s="41">
        <f t="shared" si="6"/>
        <v>0.61817129629629619</v>
      </c>
      <c r="C19" s="42"/>
      <c r="D19" s="42"/>
      <c r="E19" s="42"/>
      <c r="F19" s="48">
        <v>2</v>
      </c>
      <c r="G19" s="49">
        <v>3</v>
      </c>
      <c r="H19" s="50" t="s">
        <v>47</v>
      </c>
      <c r="I19" s="41">
        <f t="shared" ref="I19:J19" si="7">I20+TIME(0,0,(3600*($O20-$O19)/(INDEX($T$5:$AB$6,MATCH(I$15,$S$5:$S$6,0),MATCH(CONCATENATE($P20,$Q20),$T$4:$AB$4,0)))+$T$8))</f>
        <v>0.30410879629629622</v>
      </c>
      <c r="J19" s="41">
        <f t="shared" si="7"/>
        <v>0.69299768518518545</v>
      </c>
      <c r="K19" s="42"/>
      <c r="L19" s="42"/>
      <c r="M19" s="44"/>
      <c r="O19" s="5">
        <f t="shared" si="2"/>
        <v>10.9</v>
      </c>
      <c r="P19" s="8">
        <v>1</v>
      </c>
      <c r="Q19" s="45" t="s">
        <v>46</v>
      </c>
      <c r="R19" s="46">
        <f t="shared" ref="R19:S19" si="8">TIME(0,0,(3600*($O19-$O18)/(INDEX($T$5:$AB$6,MATCH(R$15,$S$5:$S$6,0),MATCH((CONCATENATE($P19,$Q19)),$T$4:$AB$4,0)))))</f>
        <v>1.6666666666666668E-3</v>
      </c>
      <c r="S19" s="46">
        <f t="shared" si="8"/>
        <v>2.0833333333333333E-3</v>
      </c>
      <c r="T19" s="1"/>
      <c r="U19" s="47"/>
      <c r="V19" s="1"/>
      <c r="W19" s="1"/>
    </row>
    <row r="20" spans="1:23" ht="13.5" customHeight="1" x14ac:dyDescent="0.25">
      <c r="A20" s="40">
        <f t="shared" ref="A20:B20" si="9">A19+TIME(0,0,(3600*($O20-$O19)/(INDEX($T$5:$AB$6,MATCH(A$15,$S$5:$S$6,0),MATCH(CONCATENATE($P20,$Q20),$T$4:$AB$4,0)))+$T$8))</f>
        <v>0.74449074074074062</v>
      </c>
      <c r="B20" s="41">
        <f t="shared" si="9"/>
        <v>0.61949074074074062</v>
      </c>
      <c r="C20" s="42"/>
      <c r="D20" s="42"/>
      <c r="E20" s="42"/>
      <c r="F20" s="48">
        <v>1</v>
      </c>
      <c r="G20" s="49">
        <v>4</v>
      </c>
      <c r="H20" s="50" t="s">
        <v>48</v>
      </c>
      <c r="I20" s="41">
        <f t="shared" ref="I20:J20" si="10">I21+TIME(0,0,(3600*($O21-$O20)/(INDEX($T$5:$AB$6,MATCH(I$15,$S$5:$S$6,0),MATCH(CONCATENATE($P21,$Q21),$T$4:$AB$4,0)))+$T$8))</f>
        <v>0.3027893518518518</v>
      </c>
      <c r="J20" s="41">
        <f t="shared" si="10"/>
        <v>0.69167824074074102</v>
      </c>
      <c r="K20" s="42"/>
      <c r="L20" s="42"/>
      <c r="M20" s="44"/>
      <c r="O20" s="5">
        <f t="shared" si="2"/>
        <v>11.9</v>
      </c>
      <c r="P20" s="8">
        <v>1</v>
      </c>
      <c r="Q20" s="45" t="s">
        <v>46</v>
      </c>
      <c r="R20" s="46">
        <f t="shared" ref="R20:S20" si="11">TIME(0,0,(3600*($O20-$O19)/(INDEX($T$5:$AB$6,MATCH(R$15,$S$5:$S$6,0),MATCH((CONCATENATE($P20,$Q20)),$T$4:$AB$4,0)))))</f>
        <v>8.3333333333333339E-4</v>
      </c>
      <c r="S20" s="46">
        <f t="shared" si="11"/>
        <v>1.0416666666666667E-3</v>
      </c>
      <c r="T20" s="1"/>
      <c r="U20" s="47"/>
      <c r="V20" s="1"/>
      <c r="W20" s="1"/>
    </row>
    <row r="21" spans="1:23" ht="13.5" customHeight="1" x14ac:dyDescent="0.25">
      <c r="A21" s="40">
        <f t="shared" ref="A21:B21" si="12">A20+TIME(0,0,(3600*($O21-$O20)/(INDEX($T$5:$AB$6,MATCH(A$15,$S$5:$S$6,0),MATCH(CONCATENATE($P21,$Q21),$T$4:$AB$4,0)))+$T$8))</f>
        <v>0.74680555555555539</v>
      </c>
      <c r="B21" s="41">
        <f t="shared" si="12"/>
        <v>0.62180555555555539</v>
      </c>
      <c r="C21" s="42"/>
      <c r="D21" s="42"/>
      <c r="E21" s="42"/>
      <c r="F21" s="48">
        <v>2.2000000000000002</v>
      </c>
      <c r="G21" s="49">
        <v>5</v>
      </c>
      <c r="H21" s="50" t="s">
        <v>49</v>
      </c>
      <c r="I21" s="41">
        <f t="shared" ref="I21:J21" si="13">I22+TIME(0,0,(3600*($O22-$O21)/(INDEX($T$5:$AB$6,MATCH(I$15,$S$5:$S$6,0),MATCH(CONCATENATE($P22,$Q22),$T$4:$AB$4,0)))+$T$8))</f>
        <v>0.30047453703703697</v>
      </c>
      <c r="J21" s="41">
        <f t="shared" si="13"/>
        <v>0.68936342592592625</v>
      </c>
      <c r="K21" s="42"/>
      <c r="L21" s="42"/>
      <c r="M21" s="44"/>
      <c r="O21" s="5">
        <f t="shared" si="2"/>
        <v>14.100000000000001</v>
      </c>
      <c r="P21" s="8">
        <v>1</v>
      </c>
      <c r="Q21" s="45" t="s">
        <v>46</v>
      </c>
      <c r="R21" s="46">
        <f t="shared" ref="R21:S21" si="14">TIME(0,0,(3600*($O21-$O20)/(INDEX($T$5:$AB$6,MATCH(R$15,$S$5:$S$6,0),MATCH((CONCATENATE($P21,$Q21)),$T$4:$AB$4,0)))))</f>
        <v>1.8287037037037037E-3</v>
      </c>
      <c r="S21" s="46">
        <f t="shared" si="14"/>
        <v>2.2916666666666667E-3</v>
      </c>
      <c r="T21" s="1"/>
      <c r="U21" s="47"/>
      <c r="V21" s="1"/>
      <c r="W21" s="1"/>
    </row>
    <row r="22" spans="1:23" ht="13.5" customHeight="1" x14ac:dyDescent="0.25">
      <c r="A22" s="40">
        <f t="shared" ref="A22:B22" si="15">A21+TIME(0,0,(3600*($O22-$O21)/(INDEX($T$5:$AB$6,MATCH(A$15,$S$5:$S$6,0),MATCH(CONCATENATE($P22,$Q22),$T$4:$AB$4,0)))+$T$8))</f>
        <v>0.74878472222222203</v>
      </c>
      <c r="B22" s="41">
        <f t="shared" si="15"/>
        <v>0.62378472222222203</v>
      </c>
      <c r="C22" s="42"/>
      <c r="D22" s="42"/>
      <c r="E22" s="42"/>
      <c r="F22" s="51">
        <v>1.8</v>
      </c>
      <c r="G22" s="49">
        <v>6</v>
      </c>
      <c r="H22" s="52" t="s">
        <v>50</v>
      </c>
      <c r="I22" s="41">
        <f t="shared" ref="I22:J22" si="16">I23+TIME(0,0,(3600*($O23-$O22)/(INDEX($T$5:$AB$6,MATCH(I$15,$S$5:$S$6,0),MATCH(CONCATENATE($P23,$Q23),$T$4:$AB$4,0)))+$T$8))</f>
        <v>0.29849537037037033</v>
      </c>
      <c r="J22" s="41">
        <f t="shared" si="16"/>
        <v>0.68738425925925961</v>
      </c>
      <c r="K22" s="42"/>
      <c r="L22" s="42"/>
      <c r="M22" s="44"/>
      <c r="O22" s="5">
        <f t="shared" si="2"/>
        <v>15.900000000000002</v>
      </c>
      <c r="P22" s="8">
        <v>1</v>
      </c>
      <c r="Q22" s="45" t="s">
        <v>46</v>
      </c>
      <c r="R22" s="46">
        <f t="shared" ref="R22:S22" si="17">TIME(0,0,(3600*($O22-$O21)/(INDEX($T$5:$AB$6,MATCH(R$15,$S$5:$S$6,0),MATCH((CONCATENATE($P22,$Q22)),$T$4:$AB$4,0)))))</f>
        <v>1.4930555555555556E-3</v>
      </c>
      <c r="S22" s="46">
        <f t="shared" si="17"/>
        <v>1.8750000000000001E-3</v>
      </c>
      <c r="T22" s="1"/>
      <c r="U22" s="47"/>
      <c r="V22" s="1"/>
      <c r="W22" s="1"/>
    </row>
    <row r="23" spans="1:23" ht="13.5" customHeight="1" x14ac:dyDescent="0.25">
      <c r="A23" s="40">
        <f t="shared" ref="A23:B23" si="18">A22+TIME(0,0,(3600*($O23-$O22)/(INDEX($T$5:$AB$6,MATCH(A$15,$S$5:$S$6,0),MATCH(CONCATENATE($P23,$Q23),$T$4:$AB$4,0)))+$T$8))</f>
        <v>0.75209490740740725</v>
      </c>
      <c r="B23" s="41">
        <f t="shared" si="18"/>
        <v>0.62709490740740725</v>
      </c>
      <c r="C23" s="42"/>
      <c r="D23" s="42"/>
      <c r="E23" s="42"/>
      <c r="F23" s="51">
        <v>3.4</v>
      </c>
      <c r="G23" s="49">
        <v>7</v>
      </c>
      <c r="H23" s="52" t="s">
        <v>51</v>
      </c>
      <c r="I23" s="41">
        <f t="shared" ref="I23:J23" si="19">I24+TIME(0,0,(3600*($O24-$O23)/(INDEX($T$5:$AB$6,MATCH(I$15,$S$5:$S$6,0),MATCH(CONCATENATE($P24,$Q24),$T$4:$AB$4,0)))+$T$8))</f>
        <v>0.29518518518518516</v>
      </c>
      <c r="J23" s="41">
        <f t="shared" si="19"/>
        <v>0.68407407407407439</v>
      </c>
      <c r="K23" s="42"/>
      <c r="L23" s="42"/>
      <c r="M23" s="44"/>
      <c r="O23" s="5">
        <f t="shared" si="2"/>
        <v>19.3</v>
      </c>
      <c r="P23" s="8">
        <v>1</v>
      </c>
      <c r="Q23" s="45" t="s">
        <v>46</v>
      </c>
      <c r="R23" s="46">
        <f t="shared" ref="R23:S23" si="20">TIME(0,0,(3600*($O23-$O22)/(INDEX($T$5:$AB$6,MATCH(R$15,$S$5:$S$6,0),MATCH((CONCATENATE($P23,$Q23)),$T$4:$AB$4,0)))))</f>
        <v>2.8240740740740739E-3</v>
      </c>
      <c r="S23" s="46">
        <f t="shared" si="20"/>
        <v>3.5416666666666665E-3</v>
      </c>
      <c r="T23" s="1"/>
      <c r="U23" s="47"/>
      <c r="V23" s="1"/>
      <c r="W23" s="1"/>
    </row>
    <row r="24" spans="1:23" ht="13.5" customHeight="1" x14ac:dyDescent="0.25">
      <c r="A24" s="40">
        <f t="shared" ref="A24:B24" si="21">A23+TIME(0,0,(3600*($O24-$O23)/(INDEX($T$5:$AB$6,MATCH(A$15,$S$5:$S$6,0),MATCH(CONCATENATE($P24,$Q24),$T$4:$AB$4,0)))+$T$8))</f>
        <v>0.75391203703703691</v>
      </c>
      <c r="B24" s="41">
        <f t="shared" si="21"/>
        <v>0.62891203703703691</v>
      </c>
      <c r="C24" s="42"/>
      <c r="D24" s="42"/>
      <c r="E24" s="42"/>
      <c r="F24" s="51">
        <v>1.6</v>
      </c>
      <c r="G24" s="49">
        <v>8</v>
      </c>
      <c r="H24" s="52" t="s">
        <v>52</v>
      </c>
      <c r="I24" s="41">
        <f t="shared" ref="I24:J24" si="22">I25+TIME(0,0,(3600*($O25-$O24)/(INDEX($T$5:$AB$6,MATCH(I$15,$S$5:$S$6,0),MATCH(CONCATENATE($P25,$Q25),$T$4:$AB$4,0)))+$T$8))</f>
        <v>0.29336805555555551</v>
      </c>
      <c r="J24" s="41">
        <f t="shared" si="22"/>
        <v>0.68225694444444474</v>
      </c>
      <c r="K24" s="42"/>
      <c r="L24" s="42"/>
      <c r="M24" s="44"/>
      <c r="O24" s="5">
        <f t="shared" si="2"/>
        <v>20.900000000000002</v>
      </c>
      <c r="P24" s="8">
        <v>1</v>
      </c>
      <c r="Q24" s="45" t="s">
        <v>46</v>
      </c>
      <c r="R24" s="46">
        <f t="shared" ref="R24:S24" si="23">TIME(0,0,(3600*($O24-$O23)/(INDEX($T$5:$AB$6,MATCH(R$15,$S$5:$S$6,0),MATCH((CONCATENATE($P24,$Q24)),$T$4:$AB$4,0)))))</f>
        <v>1.3310185185185187E-3</v>
      </c>
      <c r="S24" s="46">
        <f t="shared" si="23"/>
        <v>1.6666666666666668E-3</v>
      </c>
      <c r="T24" s="1"/>
      <c r="U24" s="47"/>
      <c r="V24" s="1"/>
      <c r="W24" s="1"/>
    </row>
    <row r="25" spans="1:23" ht="13.5" customHeight="1" x14ac:dyDescent="0.25">
      <c r="A25" s="40">
        <f t="shared" ref="A25:B25" si="24">A24+TIME(0,0,(3600*($O25-$O24)/(INDEX($T$5:$AB$6,MATCH(A$15,$S$5:$S$6,0),MATCH(CONCATENATE($P25,$Q25),$T$4:$AB$4,0)))+$T$8))</f>
        <v>0.75523148148148134</v>
      </c>
      <c r="B25" s="41">
        <f t="shared" si="24"/>
        <v>0.63023148148148134</v>
      </c>
      <c r="C25" s="42"/>
      <c r="D25" s="42"/>
      <c r="E25" s="42"/>
      <c r="F25" s="51">
        <v>1</v>
      </c>
      <c r="G25" s="49">
        <v>9</v>
      </c>
      <c r="H25" s="51" t="s">
        <v>53</v>
      </c>
      <c r="I25" s="41">
        <f t="shared" ref="I25:J25" si="25">I26+TIME(0,0,(3600*($O26-$O25)/(INDEX($T$5:$AB$6,MATCH(I$15,$S$5:$S$6,0),MATCH(CONCATENATE($P26,$Q26),$T$4:$AB$4,0)))+$T$8))</f>
        <v>0.29204861111111108</v>
      </c>
      <c r="J25" s="41">
        <f t="shared" si="25"/>
        <v>0.68093750000000031</v>
      </c>
      <c r="K25" s="42"/>
      <c r="L25" s="42"/>
      <c r="M25" s="44"/>
      <c r="O25" s="5">
        <f t="shared" si="2"/>
        <v>21.900000000000002</v>
      </c>
      <c r="P25" s="8">
        <v>1</v>
      </c>
      <c r="Q25" s="45" t="s">
        <v>46</v>
      </c>
      <c r="R25" s="46">
        <f t="shared" ref="R25:S25" si="26">TIME(0,0,(3600*($O25-$O24)/(INDEX($T$5:$AB$6,MATCH(R$15,$S$5:$S$6,0),MATCH((CONCATENATE($P25,$Q25)),$T$4:$AB$4,0)))))</f>
        <v>8.3333333333333339E-4</v>
      </c>
      <c r="S25" s="46">
        <f t="shared" si="26"/>
        <v>1.0416666666666667E-3</v>
      </c>
      <c r="T25" s="1"/>
      <c r="U25" s="47"/>
      <c r="V25" s="1"/>
      <c r="W25" s="1"/>
    </row>
    <row r="26" spans="1:23" ht="13.5" customHeight="1" x14ac:dyDescent="0.25">
      <c r="A26" s="40">
        <f t="shared" ref="A26:B26" si="27">A25+TIME(0,0,(3600*($O26-$O25)/(INDEX($T$5:$AB$6,MATCH(A$15,$S$5:$S$6,0),MATCH(CONCATENATE($P26,$Q26),$T$4:$AB$4,0)))+$T$8))</f>
        <v>0.75704861111111099</v>
      </c>
      <c r="B26" s="41">
        <f t="shared" si="27"/>
        <v>0.63204861111111099</v>
      </c>
      <c r="C26" s="42"/>
      <c r="D26" s="42"/>
      <c r="E26" s="42"/>
      <c r="F26" s="51">
        <v>1.6</v>
      </c>
      <c r="G26" s="49">
        <v>10</v>
      </c>
      <c r="H26" s="51" t="s">
        <v>54</v>
      </c>
      <c r="I26" s="41">
        <f t="shared" ref="I26:J26" si="28">I27+TIME(0,0,(3600*($O27-$O26)/(INDEX($T$5:$AB$6,MATCH(I$15,$S$5:$S$6,0),MATCH(CONCATENATE($P27,$Q27),$T$4:$AB$4,0)))+$T$8))</f>
        <v>0.29023148148148142</v>
      </c>
      <c r="J26" s="41">
        <f t="shared" si="28"/>
        <v>0.67912037037037065</v>
      </c>
      <c r="K26" s="42"/>
      <c r="L26" s="42"/>
      <c r="M26" s="44"/>
      <c r="O26" s="5">
        <f t="shared" si="2"/>
        <v>23.500000000000004</v>
      </c>
      <c r="P26" s="8">
        <v>1</v>
      </c>
      <c r="Q26" s="45" t="s">
        <v>46</v>
      </c>
      <c r="R26" s="46">
        <f t="shared" ref="R26:S26" si="29">TIME(0,0,(3600*($O26-$O25)/(INDEX($T$5:$AB$6,MATCH(R$15,$S$5:$S$6,0),MATCH((CONCATENATE($P26,$Q26)),$T$4:$AB$4,0)))))</f>
        <v>1.3310185185185187E-3</v>
      </c>
      <c r="S26" s="46">
        <f t="shared" si="29"/>
        <v>1.6666666666666668E-3</v>
      </c>
      <c r="T26" s="1"/>
      <c r="U26" s="47"/>
      <c r="V26" s="1"/>
      <c r="W26" s="1"/>
    </row>
    <row r="27" spans="1:23" ht="13.5" customHeight="1" x14ac:dyDescent="0.25">
      <c r="A27" s="40">
        <f t="shared" ref="A27:B27" si="30">A26+TIME(0,0,(3600*($O27-$O26)/(INDEX($T$5:$AB$6,MATCH(A$15,$S$5:$S$6,0),MATCH(CONCATENATE($P27,$Q27),$T$4:$AB$4,0)))+$T$8))</f>
        <v>0.75853009259259252</v>
      </c>
      <c r="B27" s="41">
        <f t="shared" si="30"/>
        <v>0.63353009259259252</v>
      </c>
      <c r="C27" s="42"/>
      <c r="D27" s="42"/>
      <c r="E27" s="42"/>
      <c r="F27" s="51">
        <v>1.2</v>
      </c>
      <c r="G27" s="49">
        <v>11</v>
      </c>
      <c r="H27" s="51" t="s">
        <v>55</v>
      </c>
      <c r="I27" s="41">
        <f t="shared" ref="I27:J27" si="31">I28+TIME(0,0,(3600*($O28-$O27)/(INDEX($T$5:$AB$6,MATCH(I$15,$S$5:$S$6,0),MATCH(CONCATENATE($P28,$Q28),$T$4:$AB$4,0)))+$T$8))</f>
        <v>0.28874999999999995</v>
      </c>
      <c r="J27" s="41">
        <f t="shared" si="31"/>
        <v>0.67763888888888912</v>
      </c>
      <c r="K27" s="42"/>
      <c r="L27" s="42"/>
      <c r="M27" s="44"/>
      <c r="O27" s="5">
        <f t="shared" si="2"/>
        <v>24.700000000000003</v>
      </c>
      <c r="P27" s="8">
        <v>1</v>
      </c>
      <c r="Q27" s="45" t="s">
        <v>46</v>
      </c>
      <c r="R27" s="46">
        <f t="shared" ref="R27:S27" si="32">TIME(0,0,(3600*($O27-$O26)/(INDEX($T$5:$AB$6,MATCH(R$15,$S$5:$S$6,0),MATCH((CONCATENATE($P27,$Q27)),$T$4:$AB$4,0)))))</f>
        <v>9.9537037037037042E-4</v>
      </c>
      <c r="S27" s="46">
        <f t="shared" si="32"/>
        <v>1.25E-3</v>
      </c>
      <c r="T27" s="1"/>
      <c r="U27" s="47"/>
      <c r="V27" s="1"/>
      <c r="W27" s="1"/>
    </row>
    <row r="28" spans="1:23" ht="13.5" customHeight="1" x14ac:dyDescent="0.25">
      <c r="A28" s="40">
        <f t="shared" ref="A28:B28" si="33">A27+TIME(0,0,(3600*($O28-$O27)/(INDEX($T$5:$AB$6,MATCH(A$15,$S$5:$S$6,0),MATCH(CONCATENATE($P28,$Q28),$T$4:$AB$4,0)))+$T$8))</f>
        <v>0.76184027777777774</v>
      </c>
      <c r="B28" s="41">
        <f t="shared" si="33"/>
        <v>0.63684027777777774</v>
      </c>
      <c r="C28" s="42"/>
      <c r="D28" s="42"/>
      <c r="E28" s="42"/>
      <c r="F28" s="51">
        <v>3.4</v>
      </c>
      <c r="G28" s="49">
        <v>12</v>
      </c>
      <c r="H28" s="51" t="s">
        <v>56</v>
      </c>
      <c r="I28" s="41">
        <f t="shared" ref="I28:J28" si="34">I29+TIME(0,0,(3600*($O29-$O28)/(INDEX($T$5:$AB$6,MATCH(I$15,$S$5:$S$6,0),MATCH(CONCATENATE($P29,$Q29),$T$4:$AB$4,0)))+$T$8))</f>
        <v>0.28543981481481479</v>
      </c>
      <c r="J28" s="41">
        <f t="shared" si="34"/>
        <v>0.6743287037037039</v>
      </c>
      <c r="K28" s="42"/>
      <c r="L28" s="42"/>
      <c r="M28" s="44"/>
      <c r="O28" s="5">
        <f t="shared" si="2"/>
        <v>28.1</v>
      </c>
      <c r="P28" s="8">
        <v>1</v>
      </c>
      <c r="Q28" s="45" t="s">
        <v>57</v>
      </c>
      <c r="R28" s="46">
        <f t="shared" ref="R28:S28" si="35">TIME(0,0,(3600*($O28-$O27)/(INDEX($T$5:$AB$6,MATCH(R$15,$S$5:$S$6,0),MATCH((CONCATENATE($P28,$Q28)),$T$4:$AB$4,0)))))</f>
        <v>2.8240740740740739E-3</v>
      </c>
      <c r="S28" s="46">
        <f t="shared" si="35"/>
        <v>3.5416666666666665E-3</v>
      </c>
      <c r="T28" s="1"/>
      <c r="U28" s="47"/>
      <c r="V28" s="1"/>
      <c r="W28" s="1"/>
    </row>
    <row r="29" spans="1:23" ht="13.5" customHeight="1" x14ac:dyDescent="0.25">
      <c r="A29" s="40">
        <f t="shared" ref="A29:B29" si="36">A28+TIME(0,0,(3600*($O29-$O28)/(INDEX($T$5:$AB$6,MATCH(A$15,$S$5:$S$6,0),MATCH(CONCATENATE($P29,$Q29),$T$4:$AB$4,0)))+$T$8))</f>
        <v>0.76423611111111112</v>
      </c>
      <c r="B29" s="41">
        <f t="shared" si="36"/>
        <v>0.63923611111111112</v>
      </c>
      <c r="C29" s="42"/>
      <c r="D29" s="42"/>
      <c r="E29" s="42"/>
      <c r="F29" s="51">
        <v>2.2999999999999998</v>
      </c>
      <c r="G29" s="49">
        <v>13</v>
      </c>
      <c r="H29" s="51" t="s">
        <v>58</v>
      </c>
      <c r="I29" s="41">
        <f t="shared" ref="I29:J29" si="37">I30+TIME(0,0,(3600*($O30-$O29)/(INDEX($T$5:$AB$6,MATCH(I$15,$S$5:$S$6,0),MATCH(CONCATENATE($P30,$Q30),$T$4:$AB$4,0)))+$T$8))</f>
        <v>0.28304398148148147</v>
      </c>
      <c r="J29" s="41">
        <f t="shared" si="37"/>
        <v>0.67193287037037053</v>
      </c>
      <c r="K29" s="42"/>
      <c r="L29" s="42"/>
      <c r="M29" s="44"/>
      <c r="O29" s="5">
        <f t="shared" si="2"/>
        <v>30.400000000000002</v>
      </c>
      <c r="P29" s="8">
        <v>1</v>
      </c>
      <c r="Q29" s="45" t="s">
        <v>57</v>
      </c>
      <c r="R29" s="46">
        <f t="shared" ref="R29:S29" si="38">TIME(0,0,(3600*($O29-$O28)/(INDEX($T$5:$AB$6,MATCH(R$15,$S$5:$S$6,0),MATCH((CONCATENATE($P29,$Q29)),$T$4:$AB$4,0)))))</f>
        <v>1.9097222222222222E-3</v>
      </c>
      <c r="S29" s="46">
        <f t="shared" si="38"/>
        <v>2.3958333333333336E-3</v>
      </c>
      <c r="T29" s="1"/>
      <c r="U29" s="47"/>
      <c r="V29" s="1"/>
      <c r="W29" s="1"/>
    </row>
    <row r="30" spans="1:23" ht="13.5" customHeight="1" x14ac:dyDescent="0.25">
      <c r="A30" s="40">
        <f t="shared" ref="A30:B30" si="39">A29+TIME(0,0,(3600*($O30-$O29)/(INDEX($T$5:$AB$6,MATCH(A$15,$S$5:$S$6,0),MATCH(CONCATENATE($P30,$Q30),$T$4:$AB$4,0)))+$T$8))</f>
        <v>0.76663194444444449</v>
      </c>
      <c r="B30" s="41">
        <f t="shared" si="39"/>
        <v>0.64163194444444449</v>
      </c>
      <c r="C30" s="42"/>
      <c r="D30" s="42"/>
      <c r="E30" s="42"/>
      <c r="F30" s="51">
        <v>2.2999999999999998</v>
      </c>
      <c r="G30" s="49">
        <v>14</v>
      </c>
      <c r="H30" s="51" t="s">
        <v>59</v>
      </c>
      <c r="I30" s="41">
        <f t="shared" ref="I30:J30" si="40">I31+TIME(0,0,(3600*($O31-$O30)/(INDEX($T$5:$AB$6,MATCH(I$15,$S$5:$S$6,0),MATCH(CONCATENATE($P31,$Q31),$T$4:$AB$4,0)))+$T$8))</f>
        <v>0.28064814814814815</v>
      </c>
      <c r="J30" s="41">
        <f t="shared" si="40"/>
        <v>0.66953703703703715</v>
      </c>
      <c r="K30" s="42"/>
      <c r="L30" s="42"/>
      <c r="M30" s="44"/>
      <c r="O30" s="5">
        <f t="shared" si="2"/>
        <v>32.700000000000003</v>
      </c>
      <c r="P30" s="8">
        <v>1</v>
      </c>
      <c r="Q30" s="45" t="s">
        <v>57</v>
      </c>
      <c r="R30" s="46">
        <f t="shared" ref="R30:S30" si="41">TIME(0,0,(3600*($O30-$O29)/(INDEX($T$5:$AB$6,MATCH(R$15,$S$5:$S$6,0),MATCH((CONCATENATE($P30,$Q30)),$T$4:$AB$4,0)))))</f>
        <v>1.9097222222222222E-3</v>
      </c>
      <c r="S30" s="46">
        <f t="shared" si="41"/>
        <v>2.3958333333333336E-3</v>
      </c>
      <c r="T30" s="1"/>
      <c r="U30" s="47"/>
      <c r="V30" s="1"/>
      <c r="W30" s="1"/>
    </row>
    <row r="31" spans="1:23" ht="13.5" customHeight="1" x14ac:dyDescent="0.25">
      <c r="A31" s="40">
        <f t="shared" ref="A31:B31" si="42">A30+TIME(0,0,(3600*($O31-$O30)/(INDEX($T$5:$AB$6,MATCH(A$15,$S$5:$S$6,0),MATCH(CONCATENATE($P31,$Q31),$T$4:$AB$4,0)))+$T$8))</f>
        <v>0.76811342592592602</v>
      </c>
      <c r="B31" s="41">
        <f t="shared" si="42"/>
        <v>0.64311342592592602</v>
      </c>
      <c r="C31" s="42"/>
      <c r="D31" s="42"/>
      <c r="E31" s="42"/>
      <c r="F31" s="51">
        <v>1.2</v>
      </c>
      <c r="G31" s="49">
        <v>15</v>
      </c>
      <c r="H31" s="51" t="s">
        <v>60</v>
      </c>
      <c r="I31" s="41">
        <f t="shared" ref="I31:J31" si="43">I32+TIME(0,0,(3600*($O32-$O31)/(INDEX($T$5:$AB$6,MATCH(I$15,$S$5:$S$6,0),MATCH(CONCATENATE($P32,$Q32),$T$4:$AB$4,0)))+$T$8))</f>
        <v>0.27916666666666667</v>
      </c>
      <c r="J31" s="41">
        <f t="shared" si="43"/>
        <v>0.66805555555555562</v>
      </c>
      <c r="K31" s="42"/>
      <c r="L31" s="42"/>
      <c r="M31" s="44"/>
      <c r="O31" s="5">
        <f t="shared" si="2"/>
        <v>33.900000000000006</v>
      </c>
      <c r="P31" s="8">
        <v>1</v>
      </c>
      <c r="Q31" s="45" t="s">
        <v>57</v>
      </c>
      <c r="R31" s="46">
        <f t="shared" ref="R31:S31" si="44">TIME(0,0,(3600*($O31-$O30)/(INDEX($T$5:$AB$6,MATCH(R$15,$S$5:$S$6,0),MATCH((CONCATENATE($P31,$Q31)),$T$4:$AB$4,0)))))</f>
        <v>9.9537037037037042E-4</v>
      </c>
      <c r="S31" s="46">
        <f t="shared" si="44"/>
        <v>1.25E-3</v>
      </c>
      <c r="T31" s="1"/>
      <c r="U31" s="47"/>
      <c r="V31" s="1"/>
      <c r="W31" s="1"/>
    </row>
    <row r="32" spans="1:23" ht="13.5" customHeight="1" x14ac:dyDescent="0.25">
      <c r="A32" s="40">
        <f t="shared" ref="A32:B32" si="45">A31+TIME(0,0,(3600*($O32-$O31)/(INDEX($T$5:$AB$6,MATCH(A$15,$S$5:$S$6,0),MATCH(CONCATENATE($P32,$Q32),$T$4:$AB$4,0)))+$T$8))</f>
        <v>0.76901620370370383</v>
      </c>
      <c r="B32" s="41">
        <f t="shared" si="45"/>
        <v>0.64401620370370383</v>
      </c>
      <c r="C32" s="42"/>
      <c r="D32" s="42"/>
      <c r="E32" s="42"/>
      <c r="F32" s="51">
        <v>0.5</v>
      </c>
      <c r="G32" s="49">
        <v>16</v>
      </c>
      <c r="H32" s="51" t="s">
        <v>61</v>
      </c>
      <c r="I32" s="41">
        <f t="shared" ref="I32:J32" si="46">I33+TIME(0,0,(3600*($O33-$O32)/(INDEX($T$5:$AB$6,MATCH(I$15,$S$5:$S$6,0),MATCH(CONCATENATE($P33,$Q33),$T$4:$AB$4,0)))+$T$8))</f>
        <v>0.27826388888888892</v>
      </c>
      <c r="J32" s="41">
        <f t="shared" si="46"/>
        <v>0.66715277777777782</v>
      </c>
      <c r="K32" s="42"/>
      <c r="L32" s="42"/>
      <c r="M32" s="44"/>
      <c r="O32" s="5">
        <f t="shared" si="2"/>
        <v>34.400000000000006</v>
      </c>
      <c r="P32" s="8">
        <v>1</v>
      </c>
      <c r="Q32" s="45" t="s">
        <v>57</v>
      </c>
      <c r="R32" s="46">
        <f t="shared" ref="R32:S32" si="47">TIME(0,0,(3600*($O32-$O31)/(INDEX($T$5:$AB$6,MATCH(R$15,$S$5:$S$6,0),MATCH((CONCATENATE($P32,$Q32)),$T$4:$AB$4,0)))))</f>
        <v>4.1666666666666669E-4</v>
      </c>
      <c r="S32" s="46">
        <f t="shared" si="47"/>
        <v>5.2083333333333333E-4</v>
      </c>
      <c r="T32" s="1"/>
      <c r="U32" s="47"/>
      <c r="V32" s="1"/>
      <c r="W32" s="1"/>
    </row>
    <row r="33" spans="1:23" ht="13.5" customHeight="1" x14ac:dyDescent="0.25">
      <c r="A33" s="40">
        <f t="shared" ref="A33:B33" si="48">A32+TIME(0,0,(3600*($O33-$O32)/(INDEX($T$5:$AB$6,MATCH(A$15,$S$5:$S$6,0),MATCH(CONCATENATE($P33,$Q33),$T$4:$AB$4,0)))+$T$8))</f>
        <v>0.7714120370370372</v>
      </c>
      <c r="B33" s="41">
        <f t="shared" si="48"/>
        <v>0.6464120370370372</v>
      </c>
      <c r="C33" s="42"/>
      <c r="D33" s="42"/>
      <c r="E33" s="42"/>
      <c r="F33" s="51">
        <v>2.2999999999999998</v>
      </c>
      <c r="G33" s="49">
        <v>17</v>
      </c>
      <c r="H33" s="51" t="s">
        <v>62</v>
      </c>
      <c r="I33" s="41">
        <f t="shared" ref="I33:J33" si="49">I34+TIME(0,0,(3600*($O34-$O33)/(INDEX($T$5:$AB$6,MATCH(I$15,$S$5:$S$6,0),MATCH(CONCATENATE($P34,$Q34),$T$4:$AB$4,0)))+$T$8))</f>
        <v>0.2758680555555556</v>
      </c>
      <c r="J33" s="41">
        <f t="shared" si="49"/>
        <v>0.66475694444444444</v>
      </c>
      <c r="K33" s="42"/>
      <c r="L33" s="42"/>
      <c r="M33" s="44"/>
      <c r="O33" s="5">
        <f t="shared" si="2"/>
        <v>36.700000000000003</v>
      </c>
      <c r="P33" s="8">
        <v>1</v>
      </c>
      <c r="Q33" s="45" t="s">
        <v>57</v>
      </c>
      <c r="R33" s="46">
        <f t="shared" ref="R33:S33" si="50">TIME(0,0,(3600*($O33-$O32)/(INDEX($T$5:$AB$6,MATCH(R$15,$S$5:$S$6,0),MATCH((CONCATENATE($P33,$Q33)),$T$4:$AB$4,0)))))</f>
        <v>1.9097222222222222E-3</v>
      </c>
      <c r="S33" s="46">
        <f t="shared" si="50"/>
        <v>2.3958333333333336E-3</v>
      </c>
      <c r="T33" s="1"/>
      <c r="U33" s="47"/>
      <c r="V33" s="1"/>
      <c r="W33" s="1"/>
    </row>
    <row r="34" spans="1:23" ht="13.5" customHeight="1" x14ac:dyDescent="0.25">
      <c r="A34" s="40">
        <f t="shared" ref="A34:B34" si="51">A33+TIME(0,0,(3600*($O34-$O33)/(INDEX($T$5:$AB$6,MATCH(A$15,$S$5:$S$6,0),MATCH(CONCATENATE($P34,$Q34),$T$4:$AB$4,0)))+$T$8))</f>
        <v>0.77297453703703722</v>
      </c>
      <c r="B34" s="41">
        <f t="shared" si="51"/>
        <v>0.64797453703703722</v>
      </c>
      <c r="C34" s="42"/>
      <c r="D34" s="42"/>
      <c r="E34" s="42"/>
      <c r="F34" s="51">
        <v>1.3</v>
      </c>
      <c r="G34" s="49">
        <v>18</v>
      </c>
      <c r="H34" s="51" t="s">
        <v>63</v>
      </c>
      <c r="I34" s="53">
        <v>0.27430555555555558</v>
      </c>
      <c r="J34" s="53">
        <v>0.66319444444444442</v>
      </c>
      <c r="K34" s="42"/>
      <c r="L34" s="42"/>
      <c r="M34" s="44"/>
      <c r="O34" s="5">
        <f t="shared" si="2"/>
        <v>38</v>
      </c>
      <c r="P34" s="8">
        <v>1</v>
      </c>
      <c r="Q34" s="45" t="s">
        <v>57</v>
      </c>
      <c r="R34" s="46">
        <f t="shared" ref="R34:S34" si="52">TIME(0,0,(3600*($O34-$O33)/(INDEX($T$5:$AB$6,MATCH(R$15,$S$5:$S$6,0),MATCH((CONCATENATE($P34,$Q34)),$T$4:$AB$4,0)))))</f>
        <v>1.0763888888888889E-3</v>
      </c>
      <c r="S34" s="46">
        <f t="shared" si="52"/>
        <v>1.3541666666666667E-3</v>
      </c>
      <c r="T34" s="1"/>
      <c r="U34" s="47"/>
      <c r="V34" s="1"/>
      <c r="W34" s="1"/>
    </row>
    <row r="35" spans="1:23" ht="13.5" customHeight="1" x14ac:dyDescent="0.25">
      <c r="A35" s="40"/>
      <c r="B35" s="41"/>
      <c r="C35" s="42"/>
      <c r="D35" s="42"/>
      <c r="E35" s="42"/>
      <c r="F35" s="51"/>
      <c r="G35" s="43"/>
      <c r="H35" s="51"/>
      <c r="I35" s="41"/>
      <c r="J35" s="41"/>
      <c r="K35" s="42"/>
      <c r="L35" s="42"/>
      <c r="M35" s="44"/>
      <c r="R35" s="46"/>
      <c r="S35" s="46"/>
      <c r="T35" s="1"/>
      <c r="U35" s="47"/>
      <c r="V35" s="1"/>
      <c r="W35" s="1"/>
    </row>
    <row r="36" spans="1:23" ht="13.5" customHeight="1" x14ac:dyDescent="0.2">
      <c r="A36" s="54" t="s">
        <v>64</v>
      </c>
      <c r="B36" s="55" t="s">
        <v>64</v>
      </c>
      <c r="C36" s="55"/>
      <c r="D36" s="55"/>
      <c r="E36" s="55"/>
      <c r="F36" s="56"/>
      <c r="G36" s="57"/>
      <c r="H36" s="56"/>
      <c r="I36" s="55" t="s">
        <v>64</v>
      </c>
      <c r="J36" s="55" t="s">
        <v>64</v>
      </c>
      <c r="K36" s="55"/>
      <c r="L36" s="55"/>
      <c r="M36" s="58"/>
    </row>
    <row r="37" spans="1:23" ht="13.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23" ht="13.5" customHeight="1" x14ac:dyDescent="0.2">
      <c r="I38" s="5" t="s">
        <v>65</v>
      </c>
    </row>
    <row r="39" spans="1:23" ht="13.5" customHeight="1" x14ac:dyDescent="0.2"/>
    <row r="40" spans="1:23" ht="13.5" customHeight="1" x14ac:dyDescent="0.2"/>
    <row r="41" spans="1:23" ht="13.5" customHeight="1" x14ac:dyDescent="0.2"/>
    <row r="42" spans="1:23" ht="13.5" customHeight="1" x14ac:dyDescent="0.2"/>
    <row r="43" spans="1:23" ht="13.5" customHeight="1" x14ac:dyDescent="0.2"/>
    <row r="44" spans="1:23" ht="13.5" customHeight="1" x14ac:dyDescent="0.2"/>
    <row r="45" spans="1:23" ht="13.5" customHeight="1" x14ac:dyDescent="0.2"/>
    <row r="46" spans="1:23" ht="13.5" customHeight="1" x14ac:dyDescent="0.2"/>
    <row r="47" spans="1:23" ht="13.5" customHeight="1" x14ac:dyDescent="0.2"/>
    <row r="48" spans="1:23" ht="13.5" customHeight="1" x14ac:dyDescent="0.2"/>
    <row r="49" spans="1:28" ht="13.5" customHeight="1" x14ac:dyDescent="0.2"/>
    <row r="50" spans="1:28" ht="13.5" customHeight="1" x14ac:dyDescent="0.2"/>
    <row r="51" spans="1:28" ht="13.5" customHeight="1" x14ac:dyDescent="0.2"/>
    <row r="52" spans="1:28" ht="13.5" customHeight="1" x14ac:dyDescent="0.2"/>
    <row r="53" spans="1:28" ht="13.5" customHeight="1" x14ac:dyDescent="0.2"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3.5" customHeight="1" x14ac:dyDescent="0.2"/>
    <row r="55" spans="1:28" ht="13.5" customHeight="1" x14ac:dyDescent="0.2"/>
    <row r="56" spans="1:28" ht="13.5" customHeight="1" x14ac:dyDescent="0.2"/>
    <row r="57" spans="1:28" ht="13.5" customHeight="1" x14ac:dyDescent="0.2"/>
    <row r="58" spans="1:28" ht="13.5" customHeight="1" x14ac:dyDescent="0.2"/>
    <row r="59" spans="1:28" ht="19.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28" ht="12.75" customHeight="1" x14ac:dyDescent="0.2"/>
    <row r="61" spans="1:28" ht="12.75" customHeight="1" x14ac:dyDescent="0.2"/>
    <row r="62" spans="1:28" ht="12.75" customHeight="1" x14ac:dyDescent="0.2"/>
    <row r="63" spans="1:28" ht="12.75" customHeight="1" x14ac:dyDescent="0.25">
      <c r="A63" s="59"/>
      <c r="B63" s="59"/>
      <c r="C63" s="59"/>
      <c r="D63" s="59"/>
      <c r="E63" s="59"/>
      <c r="F63" s="59"/>
      <c r="G63" s="59"/>
      <c r="H63" s="59"/>
    </row>
    <row r="64" spans="1:28" ht="12.75" customHeight="1" x14ac:dyDescent="0.2">
      <c r="B64" s="60"/>
      <c r="C64" s="60"/>
      <c r="D64" s="60"/>
      <c r="E64" s="60"/>
      <c r="F64" s="60"/>
      <c r="G64" s="60"/>
    </row>
    <row r="65" spans="1:10" ht="12.75" customHeight="1" x14ac:dyDescent="0.2">
      <c r="B65" s="60"/>
      <c r="C65" s="60"/>
      <c r="D65" s="60"/>
      <c r="E65" s="60"/>
      <c r="F65" s="60"/>
      <c r="G65" s="60"/>
    </row>
    <row r="66" spans="1:10" ht="12.75" customHeight="1" x14ac:dyDescent="0.2">
      <c r="B66" s="60"/>
      <c r="C66" s="60"/>
      <c r="D66" s="60"/>
      <c r="E66" s="60"/>
      <c r="F66" s="60"/>
    </row>
    <row r="67" spans="1:10" ht="12.75" customHeight="1" x14ac:dyDescent="0.2">
      <c r="B67" s="60"/>
    </row>
    <row r="68" spans="1:10" ht="12.75" customHeight="1" x14ac:dyDescent="0.2">
      <c r="B68" s="60"/>
    </row>
    <row r="69" spans="1:10" ht="12.75" customHeight="1" x14ac:dyDescent="0.2">
      <c r="B69" s="60"/>
    </row>
    <row r="70" spans="1:10" ht="12.75" customHeight="1" x14ac:dyDescent="0.2">
      <c r="B70" s="60"/>
    </row>
    <row r="71" spans="1:10" ht="12.75" customHeight="1" x14ac:dyDescent="0.25">
      <c r="A71" s="59"/>
      <c r="B71" s="59"/>
      <c r="C71" s="59"/>
      <c r="D71" s="59"/>
      <c r="E71" s="59"/>
      <c r="F71" s="59"/>
      <c r="G71" s="59"/>
      <c r="H71" s="59"/>
      <c r="I71" s="59"/>
      <c r="J71" s="59"/>
    </row>
    <row r="72" spans="1:10" ht="12.75" customHeight="1" x14ac:dyDescent="0.25">
      <c r="A72" s="59"/>
    </row>
    <row r="73" spans="1:10" ht="16.5" customHeight="1" x14ac:dyDescent="0.2"/>
    <row r="74" spans="1:10" ht="16.5" customHeight="1" x14ac:dyDescent="0.2"/>
    <row r="75" spans="1:10" ht="16.5" customHeight="1" x14ac:dyDescent="0.2"/>
    <row r="76" spans="1:10" ht="16.5" customHeight="1" x14ac:dyDescent="0.2"/>
    <row r="77" spans="1:10" ht="16.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2023-05-03T09:32:58Z</dcterms:modified>
</cp:coreProperties>
</file>